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ASA CULTURA 3ER INFORME 2024\CASA CULTURA 3ER INFORME 2024\INFORMACION CONTABLE\"/>
    </mc:Choice>
  </mc:AlternateContent>
  <xr:revisionPtr revIDLastSave="0" documentId="13_ncr:1_{37605857-E100-455B-9912-C284CB3500F9}" xr6:coauthVersionLast="47" xr6:coauthVersionMax="47" xr10:uidLastSave="{00000000-0000-0000-0000-000000000000}"/>
  <bookViews>
    <workbookView xWindow="2868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<sst xmlns="http://schemas.openxmlformats.org/spreadsheetml/2006/main" count="859" uniqueCount="603">
  <si>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</si>
  <si>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</si>
  <si>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</si>
  <si>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</si>
  <si>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</si>
  <si>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</si>
  <si>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</si>
  <si>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</si>
  <si>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</si>
  <si>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</si>
  <si>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</si>
  <si>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</si>
  <si>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</si>
  <si>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</si>
  <si>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</si>
  <si>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</si>
  <si>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</si>
  <si>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</si>
  <si>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</si>
  <si>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</si>
  <si>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</si>
  <si>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</si>
  <si>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</si>
  <si>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</si>
  <si>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</si>
  <si>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</si>
  <si>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</si>
  <si>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</si>
  <si>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</si>
  <si>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</si>
  <si>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</si>
  <si>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</si>
  <si>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</si>
  <si>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</si>
  <si>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</si>
  <si>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</si>
  <si>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</si>
  <si>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</si>
  <si>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</si>
  <si>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</si>
  <si>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</si>
  <si>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</si>
  <si>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</si>
  <si>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</si>
  <si>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</si>
  <si>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</si>
  <si>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</si>
  <si>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</si>
  <si>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</si>
  <si>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</si>
  <si>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</si>
  <si>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</si>
  <si>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</si>
  <si>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</si>
  <si>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</si>
  <si>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</si>
  <si>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</si>
  <si>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</si>
  <si>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</si>
  <si>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</si>
  <si>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</si>
  <si>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</si>
  <si>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</si>
  <si>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</si>
  <si>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</si>
  <si>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</si>
  <si>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</si>
  <si>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</si>
  <si>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</si>
  <si>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</si>
  <si>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</si>
  <si>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</si>
  <si>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</si>
  <si>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</si>
  <si>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</si>
  <si>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</si>
  <si>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</si>
  <si>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</si>
  <si>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</si>
  <si>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</si>
  <si>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</si>
  <si>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</si>
  <si>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</si>
  <si>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</si>
  <si>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</si>
  <si>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</si>
  <si>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</si>
  <si>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</si>
  <si>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</si>
  <si>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</si>
  <si>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</si>
  <si>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</si>
  <si>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</si>
  <si>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</si>
  <si>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</si>
  <si>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</si>
  <si>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</si>
  <si>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</si>
  <si>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</si>
  <si>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</si>
  <si>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</si>
  <si>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</si>
  <si>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</si>
  <si>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</si>
  <si>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</si>
  <si>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</si>
  <si>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</si>
  <si>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</si>
  <si>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</si>
  <si>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</si>
  <si>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</si>
  <si>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</si>
  <si>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</si>
  <si>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</si>
  <si>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</si>
  <si>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</si>
  <si>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</si>
  <si>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</si>
  <si>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</si>
  <si>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</si>
  <si>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</si>
  <si>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</si>
  <si>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</si>
  <si>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</si>
  <si>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</si>
  <si>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</si>
  <si>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</si>
  <si>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</si>
  <si>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</si>
  <si>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</si>
  <si>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</si>
  <si>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</si>
  <si>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</si>
  <si>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</si>
  <si>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</si>
  <si>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</si>
  <si>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</si>
  <si>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</si>
  <si>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</si>
  <si>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</si>
  <si>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</si>
  <si>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</si>
  <si>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</si>
  <si>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</si>
  <si>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</si>
  <si>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</si>
  <si>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</si>
  <si>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</si>
  <si>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</si>
  <si>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</si>
  <si>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</si>
  <si>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</si>
  <si>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</si>
  <si>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</si>
  <si>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</si>
  <si>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</si>
  <si>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</si>
  <si>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</si>
  <si>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</si>
  <si>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</si>
  <si>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</si>
  <si>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</si>
  <si>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</si>
  <si>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</si>
  <si>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</si>
  <si>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</si>
  <si>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</si>
  <si>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</si>
  <si>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</si>
  <si>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</si>
  <si>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</si>
  <si>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</si>
  <si>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</si>
  <si>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</si>
  <si>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</si>
  <si>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</si>
  <si>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</si>
  <si>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</si>
  <si>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</si>
  <si>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</si>
  <si>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</si>
  <si>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</si>
  <si>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</si>
  <si>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</si>
  <si>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</si>
  <si>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</si>
  <si>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</si>
  <si>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</si>
  <si>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</si>
  <si>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</si>
  <si>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</si>
  <si>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</si>
  <si>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</si>
  <si>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</si>
  <si>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</si>
  <si>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</si>
  <si>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</si>
  <si>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</si>
  <si>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</si>
  <si>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</si>
  <si>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</si>
  <si>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</si>
  <si>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</si>
  <si>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</si>
  <si>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</si>
  <si>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</si>
  <si>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</si>
  <si>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</si>
  <si>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</si>
  <si>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</si>
  <si>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</si>
  <si>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</si>
  <si>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</si>
  <si>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</si>
  <si>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</si>
  <si>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</si>
  <si>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</si>
  <si>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</si>
  <si>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</si>
  <si>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</si>
  <si>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</si>
  <si>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</si>
  <si>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</si>
  <si>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</si>
  <si>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</si>
  <si>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</si>
  <si>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</si>
  <si>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</si>
  <si>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</si>
  <si>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</si>
  <si>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</si>
  <si>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</si>
  <si>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</si>
  <si>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</si>
  <si>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</si>
  <si>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</si>
  <si>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</si>
  <si>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</si>
  <si>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</si>
  <si>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</si>
  <si>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</si>
  <si>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</si>
  <si>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</si>
  <si>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</si>
  <si>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</si>
  <si>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</si>
  <si>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</si>
  <si>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</si>
  <si>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</si>
  <si>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</si>
  <si>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</si>
  <si>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</si>
  <si>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</si>
  <si>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</si>
  <si>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</si>
  <si>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</si>
  <si>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</si>
  <si>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</si>
  <si>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</si>
  <si>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</si>
  <si>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</si>
  <si>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</si>
  <si>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</si>
  <si>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</si>
  <si>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</si>
  <si>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</si>
  <si>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</si>
  <si>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</si>
  <si>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</si>
  <si>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</si>
  <si>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</si>
  <si>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</si>
  <si>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</si>
  <si>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</si>
  <si>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</si>
  <si>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</si>
  <si>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</si>
  <si>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</si>
  <si>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</si>
  <si>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</si>
  <si>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</si>
  <si>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</si>
  <si>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</si>
  <si>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</si>
  <si>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</si>
  <si>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</si>
  <si>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</si>
  <si>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</si>
  <si>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</si>
  <si>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</si>
  <si>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</si>
  <si>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</si>
  <si>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</si>
  <si>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</si>
  <si>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</si>
  <si>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</si>
  <si>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</si>
  <si>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</si>
  <si>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</si>
  <si>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</si>
  <si>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</si>
  <si>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</si>
  <si>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</si>
  <si>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</si>
  <si>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</si>
  <si>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</si>
  <si>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</si>
  <si>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</si>
  <si>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</si>
  <si>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</si>
  <si>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</si>
  <si>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</si>
  <si>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</si>
  <si>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</si>
  <si>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</si>
  <si>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</si>
  <si>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</si>
  <si>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</si>
  <si>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</si>
  <si>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</si>
  <si>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</si>
  <si>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</si>
  <si>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</si>
  <si>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</si>
  <si>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</si>
  <si>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</si>
  <si>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</si>
  <si>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</si>
  <si>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</si>
  <si>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</si>
  <si>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</si>
  <si>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</si>
  <si>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</si>
  <si>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</si>
  <si>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</si>
  <si>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</si>
  <si>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</si>
  <si>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</si>
  <si>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</si>
  <si>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</si>
  <si>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</si>
  <si>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</si>
  <si>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</si>
  <si>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</si>
  <si>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</si>
  <si>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</si>
  <si>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</si>
  <si>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</si>
  <si>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</si>
  <si>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</si>
  <si>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</si>
  <si>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</si>
  <si>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</si>
  <si>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</si>
  <si>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</si>
  <si>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</si>
  <si>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</si>
  <si>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</si>
  <si>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</si>
  <si>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</si>
  <si>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</si>
  <si>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</si>
  <si>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</si>
  <si>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</si>
  <si>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</si>
  <si>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</si>
  <si>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</si>
  <si>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</si>
  <si>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</si>
  <si>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</si>
  <si>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</si>
  <si>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</si>
  <si>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</si>
  <si>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</si>
  <si>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</si>
  <si>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</si>
  <si>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</si>
  <si>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</si>
  <si>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</si>
  <si>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</si>
  <si>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</si>
  <si>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</si>
  <si>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</si>
  <si>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</si>
  <si>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</si>
  <si>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</si>
  <si>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</si>
  <si>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</si>
  <si>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</si>
  <si>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</si>
  <si>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</si>
  <si>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</si>
  <si>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</si>
  <si>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</si>
  <si>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</si>
  <si>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</si>
  <si>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</si>
  <si>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</si>
  <si>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</si>
  <si>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</si>
  <si>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</si>
  <si>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</si>
  <si>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</si>
  <si>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</si>
  <si>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</si>
  <si>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</si>
  <si>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</si>
  <si>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</si>
  <si>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</si>
  <si>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</si>
  <si>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</si>
  <si>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</si>
  <si>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</si>
  <si>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</si>
  <si>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</si>
  <si>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</si>
  <si>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</si>
  <si>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</si>
  <si>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</si>
  <si>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</si>
  <si>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</si>
  <si>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</si>
  <si>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</si>
  <si>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</si>
  <si>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</si>
  <si>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</si>
  <si>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</si>
  <si>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</si>
  <si>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</si>
  <si>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</si>
  <si>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</si>
  <si>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</si>
  <si>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</si>
  <si>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</si>
  <si>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</si>
  <si>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</si>
  <si>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</si>
  <si>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</si>
  <si>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</si>
  <si>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</si>
  <si>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</si>
  <si>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</si>
  <si>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</si>
  <si>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</si>
  <si>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</si>
  <si>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</si>
  <si>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</si>
  <si>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</si>
  <si>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</si>
  <si>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</si>
  <si>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</si>
  <si>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</si>
  <si>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</si>
  <si>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</si>
  <si>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</si>
  <si>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</si>
  <si>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</si>
  <si>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</si>
  <si>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</si>
  <si>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</si>
  <si>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</si>
  <si>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</si>
  <si>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</si>
  <si>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</si>
  <si>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</si>
  <si>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</si>
  <si>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</si>
  <si>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</si>
  <si>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</si>
  <si>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</si>
  <si>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</si>
  <si>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</si>
  <si>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</si>
  <si>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</si>
  <si>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</si>
  <si>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</si>
  <si>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</si>
  <si>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</si>
  <si>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</si>
  <si>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</si>
  <si>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</si>
  <si>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</si>
  <si>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</si>
  <si>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</si>
  <si>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</si>
  <si>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</si>
  <si>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</si>
  <si>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</si>
  <si>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</si>
  <si>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</si>
  <si>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</si>
  <si>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</si>
  <si>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</si>
  <si>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</si>
  <si>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</si>
  <si>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</si>
  <si>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</si>
  <si>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</si>
  <si>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</si>
  <si>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</si>
  <si>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</si>
  <si>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</si>
  <si>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</si>
  <si>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</si>
  <si>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</si>
  <si>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</si>
  <si>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</si>
  <si>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</si>
  <si>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</si>
  <si>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</si>
  <si>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</si>
  <si>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</si>
  <si>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</si>
  <si>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</si>
  <si>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</si>
  <si>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</si>
  <si>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</si>
  <si>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</si>
  <si>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</si>
  <si>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</si>
  <si>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</si>
  <si>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</si>
  <si>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</si>
  <si>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</si>
  <si>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</si>
  <si>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</si>
  <si>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</si>
  <si>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</si>
  <si>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</si>
  <si>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</si>
  <si>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</si>
  <si>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</si>
  <si>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</si>
  <si>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</si>
  <si>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</si>
  <si>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</si>
  <si>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</si>
  <si>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</si>
  <si>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</si>
  <si>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</si>
  <si>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</si>
  <si>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</si>
  <si>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</si>
  <si>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</si>
  <si>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</si>
  <si>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</si>
  <si>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</si>
  <si>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</si>
  <si>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</si>
  <si>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</si>
  <si>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</si>
  <si>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</si>
  <si>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</si>
  <si>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</si>
  <si>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</si>
  <si>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</si>
  <si>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</si>
  <si>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</si>
  <si>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</si>
  <si>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</si>
  <si>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</si>
  <si>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</si>
  <si>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</si>
  <si>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</si>
  <si>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</si>
  <si>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</si>
  <si>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</si>
  <si>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</si>
  <si>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</si>
  <si>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</si>
  <si>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</si>
  <si>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</si>
  <si>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</si>
  <si>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</si>
  <si>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</si>
  <si>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</si>
  <si>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</si>
  <si>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</si>
  <si>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</si>
  <si>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</si>
  <si>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</si>
  <si>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</si>
  <si>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</si>
  <si>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</si>
  <si>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</si>
  <si>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</si>
  <si>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</si>
  <si>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</si>
  <si>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</si>
  <si>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</si>
  <si>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</si>
  <si>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</si>
  <si>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</si>
  <si>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</si>
  <si>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</si>
  <si>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</si>
  <si>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</si>
  <si>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</si>
  <si>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</si>
  <si>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</si>
  <si>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Casa de la Cultura Fray Nicolás P. Navarrete del Municipio de Santiago Maravatío, Guanajuato.</t>
  </si>
  <si>
    <t>Del 1 de Enero al 30 de Septiembre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</si>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</sst>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8" fillId="0" borderId="0" xfId="9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940D1552-27A5-4627-8939-D076925B6A34}"/>
    <cellStyle name="Millares 2 3" xfId="16" xr:uid="{00000000-0005-0000-0000-000004000000}"/>
    <cellStyle name="Millares 2 3 2" xfId="22" xr:uid="{D506D6B8-7264-4430-8EE2-2D193EEC5934}"/>
    <cellStyle name="Millares 2 4" xfId="20" xr:uid="{D75CD990-3350-42BD-B885-9C6DA50A60EA}"/>
    <cellStyle name="Millares 3" xfId="19" xr:uid="{00000000-0005-0000-0000-000005000000}"/>
    <cellStyle name="Millares 3 2" xfId="25" xr:uid="{C2FB6B4A-A630-4088-A1DB-DC9116085E79}"/>
    <cellStyle name="Millares 4" xfId="17" xr:uid="{00000000-0005-0000-0000-000006000000}"/>
    <cellStyle name="Millares 4 2" xfId="23" xr:uid="{FC8A8AA4-1098-4885-9351-00E823A8C4C9}"/>
    <cellStyle name="Millares 5" xfId="24" xr:uid="{C1A299EC-73F9-4D21-AC3B-5C3F1AF4D872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600</v>
      </c>
      <c r="B1" s="163"/>
      <c r="C1" s="115" t="s">
        <v>494</v>
      </c>
      <c r="D1" s="116">
        <v>2024</v>
      </c>
    </row>
    <row r="2" spans="1:4" ht="16.149999999999999" customHeight="1" x14ac:dyDescent="0.2">
      <c r="A2" s="164" t="s">
        <v>493</v>
      </c>
      <c r="B2" s="165"/>
      <c r="C2" s="10" t="s">
        <v>495</v>
      </c>
      <c r="D2" s="117" t="s">
        <v>500</v>
      </c>
    </row>
    <row r="3" spans="1:4" ht="16.149999999999999" customHeight="1" x14ac:dyDescent="0.2">
      <c r="A3" s="166" t="s">
        <v>601</v>
      </c>
      <c r="B3" s="167"/>
      <c r="C3" s="10" t="s">
        <v>496</v>
      </c>
      <c r="D3" s="118">
        <v>3</v>
      </c>
    </row>
    <row r="4" spans="1:4" ht="16.149999999999999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25" right="0.25" top="0.75" bottom="0.75" header="0.3" footer="0.3"/>
  <pageSetup fitToHeight="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50"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5" t="s">
        <v>600</v>
      </c>
      <c r="B1" s="165"/>
      <c r="C1" s="165"/>
      <c r="D1" s="10" t="s">
        <v>497</v>
      </c>
      <c r="E1" s="19">
        <v>2024</v>
      </c>
    </row>
    <row r="2" spans="1:5" s="11" customFormat="1" ht="18.95" customHeight="1" x14ac:dyDescent="0.25">
      <c r="A2" s="165" t="s">
        <v>502</v>
      </c>
      <c r="B2" s="165"/>
      <c r="C2" s="165"/>
      <c r="D2" s="10" t="s">
        <v>498</v>
      </c>
      <c r="E2" s="19" t="s">
        <v>500</v>
      </c>
    </row>
    <row r="3" spans="1:5" s="11" customFormat="1" ht="18.95" customHeight="1" x14ac:dyDescent="0.25">
      <c r="A3" s="165" t="s">
        <v>601</v>
      </c>
      <c r="B3" s="165"/>
      <c r="C3" s="165"/>
      <c r="D3" s="10" t="s">
        <v>499</v>
      </c>
      <c r="E3" s="19">
        <v>3</v>
      </c>
    </row>
    <row r="4" spans="1:5" s="11" customFormat="1" ht="18.95" customHeight="1" x14ac:dyDescent="0.25">
      <c r="A4" s="165" t="s">
        <v>515</v>
      </c>
      <c r="B4" s="165"/>
      <c r="C4" s="165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1573545.5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9480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9480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9480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1564065.5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1564065.5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1564065.5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1408724.9500000002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1408724.9500000002</v>
      </c>
      <c r="D95" s="124">
        <f>C95/$C$94</f>
        <v>1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1098814.02</v>
      </c>
      <c r="D96" s="124">
        <f t="shared" ref="D96:D159" si="0">C96/$C$94</f>
        <v>0.78000607570697167</v>
      </c>
      <c r="E96" s="42"/>
    </row>
    <row r="97" spans="1:5" x14ac:dyDescent="0.2">
      <c r="A97" s="44">
        <v>5111</v>
      </c>
      <c r="B97" s="42" t="s">
        <v>279</v>
      </c>
      <c r="C97" s="45">
        <v>984133.56</v>
      </c>
      <c r="D97" s="46">
        <f t="shared" si="0"/>
        <v>0.69859880028390209</v>
      </c>
      <c r="E97" s="42"/>
    </row>
    <row r="98" spans="1:5" x14ac:dyDescent="0.2">
      <c r="A98" s="44">
        <v>5112</v>
      </c>
      <c r="B98" s="42" t="s">
        <v>280</v>
      </c>
      <c r="C98" s="45">
        <v>76982</v>
      </c>
      <c r="D98" s="46">
        <f t="shared" si="0"/>
        <v>5.4646579518592323E-2</v>
      </c>
      <c r="E98" s="42"/>
    </row>
    <row r="99" spans="1:5" x14ac:dyDescent="0.2">
      <c r="A99" s="44">
        <v>5113</v>
      </c>
      <c r="B99" s="42" t="s">
        <v>281</v>
      </c>
      <c r="C99" s="45">
        <v>17698.46</v>
      </c>
      <c r="D99" s="46">
        <f t="shared" si="0"/>
        <v>1.2563460312107056E-2</v>
      </c>
      <c r="E99" s="42"/>
    </row>
    <row r="100" spans="1:5" x14ac:dyDescent="0.2">
      <c r="A100" s="44">
        <v>5114</v>
      </c>
      <c r="B100" s="42" t="s">
        <v>282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283</v>
      </c>
      <c r="C101" s="45">
        <v>20000</v>
      </c>
      <c r="D101" s="46">
        <f t="shared" si="0"/>
        <v>1.4197235592370247E-2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117121.05</v>
      </c>
      <c r="D103" s="124">
        <f t="shared" si="0"/>
        <v>8.3139756983788768E-2</v>
      </c>
      <c r="E103" s="42"/>
    </row>
    <row r="104" spans="1:5" x14ac:dyDescent="0.2">
      <c r="A104" s="44">
        <v>5121</v>
      </c>
      <c r="B104" s="42" t="s">
        <v>286</v>
      </c>
      <c r="C104" s="45">
        <v>29509.34</v>
      </c>
      <c r="D104" s="46">
        <f t="shared" si="0"/>
        <v>2.0947552607767751E-2</v>
      </c>
      <c r="E104" s="42"/>
    </row>
    <row r="105" spans="1:5" x14ac:dyDescent="0.2">
      <c r="A105" s="44">
        <v>5122</v>
      </c>
      <c r="B105" s="42" t="s">
        <v>287</v>
      </c>
      <c r="C105" s="45">
        <v>39581.129999999997</v>
      </c>
      <c r="D105" s="46">
        <f t="shared" si="0"/>
        <v>2.8097131381111688E-2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4865</v>
      </c>
      <c r="D107" s="46">
        <f t="shared" si="0"/>
        <v>3.4534775578440625E-3</v>
      </c>
      <c r="E107" s="42"/>
    </row>
    <row r="108" spans="1:5" x14ac:dyDescent="0.2">
      <c r="A108" s="44">
        <v>5125</v>
      </c>
      <c r="B108" s="42" t="s">
        <v>290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291</v>
      </c>
      <c r="C109" s="45">
        <v>41001.58</v>
      </c>
      <c r="D109" s="46">
        <f t="shared" si="0"/>
        <v>2.9105454545970806E-2</v>
      </c>
      <c r="E109" s="42"/>
    </row>
    <row r="110" spans="1:5" x14ac:dyDescent="0.2">
      <c r="A110" s="44">
        <v>5127</v>
      </c>
      <c r="B110" s="42" t="s">
        <v>292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2164</v>
      </c>
      <c r="D112" s="46">
        <f t="shared" si="0"/>
        <v>1.5361408910944609E-3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192789.88</v>
      </c>
      <c r="D113" s="124">
        <f t="shared" si="0"/>
        <v>0.13685416730923944</v>
      </c>
      <c r="E113" s="42"/>
    </row>
    <row r="114" spans="1:5" x14ac:dyDescent="0.2">
      <c r="A114" s="44">
        <v>5131</v>
      </c>
      <c r="B114" s="42" t="s">
        <v>296</v>
      </c>
      <c r="C114" s="45">
        <v>11942</v>
      </c>
      <c r="D114" s="46">
        <f t="shared" si="0"/>
        <v>8.477169372204274E-3</v>
      </c>
      <c r="E114" s="42"/>
    </row>
    <row r="115" spans="1:5" x14ac:dyDescent="0.2">
      <c r="A115" s="44">
        <v>5132</v>
      </c>
      <c r="B115" s="42" t="s">
        <v>297</v>
      </c>
      <c r="C115" s="45">
        <v>6299.99</v>
      </c>
      <c r="D115" s="46">
        <f t="shared" si="0"/>
        <v>4.4721221129788314E-3</v>
      </c>
      <c r="E115" s="42"/>
    </row>
    <row r="116" spans="1:5" x14ac:dyDescent="0.2">
      <c r="A116" s="44">
        <v>5133</v>
      </c>
      <c r="B116" s="42" t="s">
        <v>298</v>
      </c>
      <c r="C116" s="45">
        <v>4500</v>
      </c>
      <c r="D116" s="46">
        <f t="shared" si="0"/>
        <v>3.1943780082833058E-3</v>
      </c>
      <c r="E116" s="42"/>
    </row>
    <row r="117" spans="1:5" x14ac:dyDescent="0.2">
      <c r="A117" s="44">
        <v>5134</v>
      </c>
      <c r="B117" s="42" t="s">
        <v>299</v>
      </c>
      <c r="C117" s="45">
        <v>8017.56</v>
      </c>
      <c r="D117" s="46">
        <f t="shared" si="0"/>
        <v>5.6913594097982006E-3</v>
      </c>
      <c r="E117" s="42"/>
    </row>
    <row r="118" spans="1:5" x14ac:dyDescent="0.2">
      <c r="A118" s="44">
        <v>5135</v>
      </c>
      <c r="B118" s="42" t="s">
        <v>300</v>
      </c>
      <c r="C118" s="45">
        <v>8047</v>
      </c>
      <c r="D118" s="46">
        <f t="shared" si="0"/>
        <v>5.7122577405901691E-3</v>
      </c>
      <c r="E118" s="42"/>
    </row>
    <row r="119" spans="1:5" x14ac:dyDescent="0.2">
      <c r="A119" s="44">
        <v>5136</v>
      </c>
      <c r="B119" s="42" t="s">
        <v>301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302</v>
      </c>
      <c r="C120" s="45">
        <v>3262.98</v>
      </c>
      <c r="D120" s="46">
        <f t="shared" si="0"/>
        <v>2.3162647896596135E-3</v>
      </c>
      <c r="E120" s="42"/>
    </row>
    <row r="121" spans="1:5" x14ac:dyDescent="0.2">
      <c r="A121" s="44">
        <v>5138</v>
      </c>
      <c r="B121" s="42" t="s">
        <v>303</v>
      </c>
      <c r="C121" s="45">
        <v>115505.35</v>
      </c>
      <c r="D121" s="46">
        <f t="shared" si="0"/>
        <v>8.1992833306459137E-2</v>
      </c>
      <c r="E121" s="42"/>
    </row>
    <row r="122" spans="1:5" x14ac:dyDescent="0.2">
      <c r="A122" s="44">
        <v>5139</v>
      </c>
      <c r="B122" s="42" t="s">
        <v>304</v>
      </c>
      <c r="C122" s="45">
        <v>35215</v>
      </c>
      <c r="D122" s="46">
        <f t="shared" si="0"/>
        <v>2.4997782569265912E-2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0</v>
      </c>
      <c r="D123" s="124">
        <f t="shared" si="0"/>
        <v>0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0</v>
      </c>
      <c r="D133" s="124">
        <f t="shared" si="0"/>
        <v>0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600</v>
      </c>
      <c r="B1" s="172"/>
      <c r="C1" s="172"/>
      <c r="D1" s="172"/>
      <c r="E1" s="172"/>
      <c r="F1" s="172"/>
      <c r="G1" s="10" t="s">
        <v>497</v>
      </c>
      <c r="H1" s="19">
        <v>2024</v>
      </c>
    </row>
    <row r="2" spans="1:8" s="11" customFormat="1" ht="18.95" customHeight="1" x14ac:dyDescent="0.25">
      <c r="A2" s="171" t="s">
        <v>501</v>
      </c>
      <c r="B2" s="172"/>
      <c r="C2" s="172"/>
      <c r="D2" s="172"/>
      <c r="E2" s="172"/>
      <c r="F2" s="172"/>
      <c r="G2" s="10" t="s">
        <v>498</v>
      </c>
      <c r="H2" s="19" t="s">
        <v>500</v>
      </c>
    </row>
    <row r="3" spans="1:8" s="11" customFormat="1" ht="18.95" customHeight="1" x14ac:dyDescent="0.25">
      <c r="A3" s="171" t="s">
        <v>601</v>
      </c>
      <c r="B3" s="172"/>
      <c r="C3" s="172"/>
      <c r="D3" s="172"/>
      <c r="E3" s="172"/>
      <c r="F3" s="172"/>
      <c r="G3" s="10" t="s">
        <v>499</v>
      </c>
      <c r="H3" s="19">
        <v>3</v>
      </c>
    </row>
    <row r="4" spans="1:8" s="11" customFormat="1" ht="18.95" customHeight="1" x14ac:dyDescent="0.25">
      <c r="A4" s="171" t="s">
        <v>515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-5712.85</v>
      </c>
      <c r="D15" s="18">
        <v>-5204.49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169530.16</v>
      </c>
      <c r="D20" s="18">
        <v>169530.16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5000</v>
      </c>
      <c r="D21" s="18">
        <v>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6983.2</v>
      </c>
      <c r="D23" s="18">
        <v>6983.2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903650.22</v>
      </c>
      <c r="D56" s="18">
        <f>SUM(D57:D63)</f>
        <v>0</v>
      </c>
      <c r="E56" s="18">
        <f>SUM(E57:E63)</f>
        <v>-75304.179999999993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903650.22</v>
      </c>
      <c r="D59" s="18">
        <v>0</v>
      </c>
      <c r="E59" s="18">
        <v>-37652.089999999997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-37652.089999999997</v>
      </c>
    </row>
    <row r="64" spans="1:10" x14ac:dyDescent="0.2">
      <c r="A64" s="16">
        <v>1240</v>
      </c>
      <c r="B64" s="14" t="s">
        <v>156</v>
      </c>
      <c r="C64" s="18">
        <f>SUM(C65:C72)</f>
        <v>1504155.04</v>
      </c>
      <c r="D64" s="18">
        <f t="shared" ref="D64:E64" si="0">SUM(D65:D72)</f>
        <v>0</v>
      </c>
      <c r="E64" s="18">
        <f t="shared" si="0"/>
        <v>287531.56</v>
      </c>
    </row>
    <row r="65" spans="1:9" x14ac:dyDescent="0.2">
      <c r="A65" s="16">
        <v>1241</v>
      </c>
      <c r="B65" s="14" t="s">
        <v>157</v>
      </c>
      <c r="C65" s="18">
        <v>548411.93999999994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854669.19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71001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287531.56</v>
      </c>
    </row>
    <row r="70" spans="1:9" x14ac:dyDescent="0.2">
      <c r="A70" s="16">
        <v>1246</v>
      </c>
      <c r="B70" s="14" t="s">
        <v>162</v>
      </c>
      <c r="C70" s="18">
        <v>20576.86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9496.0499999999993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26050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26050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127687.12</v>
      </c>
      <c r="D110" s="18">
        <f>SUM(D111:D119)</f>
        <v>127687.12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2702.75</v>
      </c>
      <c r="D111" s="18">
        <f>C111</f>
        <v>2702.75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3130</v>
      </c>
      <c r="D112" s="18">
        <f t="shared" ref="D112:D119" si="1">C112</f>
        <v>3130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11791.57</v>
      </c>
      <c r="D117" s="18">
        <f t="shared" si="1"/>
        <v>11791.57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110062.8</v>
      </c>
      <c r="D119" s="18">
        <f t="shared" si="1"/>
        <v>110062.8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3" t="s">
        <v>600</v>
      </c>
      <c r="B1" s="173"/>
      <c r="C1" s="173"/>
      <c r="D1" s="21" t="s">
        <v>497</v>
      </c>
      <c r="E1" s="22">
        <v>2024</v>
      </c>
    </row>
    <row r="2" spans="1:5" ht="18.95" customHeight="1" x14ac:dyDescent="0.2">
      <c r="A2" s="173" t="s">
        <v>503</v>
      </c>
      <c r="B2" s="173"/>
      <c r="C2" s="173"/>
      <c r="D2" s="21" t="s">
        <v>498</v>
      </c>
      <c r="E2" s="22" t="s">
        <v>500</v>
      </c>
    </row>
    <row r="3" spans="1:5" ht="18.95" customHeight="1" x14ac:dyDescent="0.2">
      <c r="A3" s="173" t="s">
        <v>601</v>
      </c>
      <c r="B3" s="173"/>
      <c r="C3" s="173"/>
      <c r="D3" s="21" t="s">
        <v>499</v>
      </c>
      <c r="E3" s="22">
        <v>3</v>
      </c>
    </row>
    <row r="4" spans="1:5" ht="18.95" customHeight="1" x14ac:dyDescent="0.2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97388.2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164820.54999999999</v>
      </c>
    </row>
    <row r="16" spans="1:5" x14ac:dyDescent="0.2">
      <c r="A16" s="27">
        <v>3220</v>
      </c>
      <c r="B16" s="23" t="s">
        <v>387</v>
      </c>
      <c r="C16" s="28">
        <v>2296729.44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="130" zoomScaleNormal="130" workbookViewId="0">
      <selection activeCell="E17" sqref="E1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3" t="s">
        <v>600</v>
      </c>
      <c r="B1" s="173"/>
      <c r="C1" s="173"/>
      <c r="D1" s="21" t="s">
        <v>497</v>
      </c>
      <c r="E1" s="22">
        <v>2024</v>
      </c>
    </row>
    <row r="2" spans="1:5" s="29" customFormat="1" ht="18.95" customHeight="1" x14ac:dyDescent="0.25">
      <c r="A2" s="173" t="s">
        <v>504</v>
      </c>
      <c r="B2" s="173"/>
      <c r="C2" s="173"/>
      <c r="D2" s="21" t="s">
        <v>498</v>
      </c>
      <c r="E2" s="22" t="s">
        <v>500</v>
      </c>
    </row>
    <row r="3" spans="1:5" s="29" customFormat="1" ht="18.95" customHeight="1" x14ac:dyDescent="0.25">
      <c r="A3" s="173" t="s">
        <v>601</v>
      </c>
      <c r="B3" s="173"/>
      <c r="C3" s="173"/>
      <c r="D3" s="21" t="s">
        <v>499</v>
      </c>
      <c r="E3" s="22">
        <v>3</v>
      </c>
    </row>
    <row r="4" spans="1:5" s="29" customFormat="1" ht="18.95" customHeight="1" x14ac:dyDescent="0.25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428203.19</v>
      </c>
      <c r="D10" s="28">
        <v>276313.49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428203.19</v>
      </c>
      <c r="D16" s="84">
        <f>SUM(D9:D15)</f>
        <v>276313.49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0</v>
      </c>
      <c r="D29" s="84">
        <f>SUM(D30:D37)</f>
        <v>1006548.0599999999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162378.87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844169.19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0</v>
      </c>
      <c r="D44" s="84">
        <f>D21+D29+D38</f>
        <v>1006548.0599999999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164820.54999999999</v>
      </c>
      <c r="D48" s="84">
        <v>956539.95</v>
      </c>
      <c r="E48" s="156"/>
    </row>
    <row r="49" spans="1:4" x14ac:dyDescent="0.2">
      <c r="A49" s="27"/>
      <c r="B49" s="85" t="s">
        <v>509</v>
      </c>
      <c r="C49" s="84">
        <f>C54+C66+C94+C97+C50</f>
        <v>-1386.82</v>
      </c>
      <c r="D49" s="84">
        <f>D54+D66+D94+D97+D50</f>
        <v>68090.38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68090.38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68090.38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30121.67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36014.959999999999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1953.75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-1386.82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-1386.82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163433.72999999998</v>
      </c>
      <c r="D145" s="84">
        <f>D48+D49+D103-D109-D112</f>
        <v>1024630.33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0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4" t="s">
        <v>600</v>
      </c>
      <c r="B1" s="175"/>
      <c r="C1" s="176"/>
    </row>
    <row r="2" spans="1:3" s="30" customFormat="1" ht="18" customHeight="1" x14ac:dyDescent="0.25">
      <c r="A2" s="177" t="s">
        <v>505</v>
      </c>
      <c r="B2" s="178"/>
      <c r="C2" s="179"/>
    </row>
    <row r="3" spans="1:3" s="30" customFormat="1" ht="18" customHeight="1" x14ac:dyDescent="0.25">
      <c r="A3" s="177" t="s">
        <v>601</v>
      </c>
      <c r="B3" s="178"/>
      <c r="C3" s="179"/>
    </row>
    <row r="4" spans="1:3" s="32" customFormat="1" ht="18" customHeight="1" x14ac:dyDescent="0.2">
      <c r="A4" s="180" t="s">
        <v>506</v>
      </c>
      <c r="B4" s="181"/>
      <c r="C4" s="182"/>
    </row>
    <row r="5" spans="1:3" s="32" customFormat="1" ht="18" customHeight="1" x14ac:dyDescent="0.2">
      <c r="A5" s="183" t="s">
        <v>405</v>
      </c>
      <c r="B5" s="184"/>
      <c r="C5" s="147">
        <v>2024</v>
      </c>
    </row>
    <row r="6" spans="1:3" x14ac:dyDescent="0.2">
      <c r="A6" s="47" t="s">
        <v>434</v>
      </c>
      <c r="B6" s="47"/>
      <c r="C6" s="92">
        <v>1573545.5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1573545.5</v>
      </c>
    </row>
    <row r="23" spans="1:3" x14ac:dyDescent="0.2">
      <c r="B23" s="31" t="s">
        <v>517</v>
      </c>
    </row>
    <row r="119" spans="4:4" x14ac:dyDescent="0.2">
      <c r="D119" s="31">
        <v>0</v>
      </c>
    </row>
    <row r="120" spans="4:4" x14ac:dyDescent="0.2">
      <c r="D120" s="31">
        <v>0</v>
      </c>
    </row>
    <row r="121" spans="4:4" x14ac:dyDescent="0.2">
      <c r="D121" s="31">
        <v>0</v>
      </c>
    </row>
    <row r="122" spans="4:4" x14ac:dyDescent="0.2">
      <c r="D122" s="31">
        <v>0</v>
      </c>
    </row>
    <row r="124" spans="4:4" x14ac:dyDescent="0.2">
      <c r="D124" s="31">
        <v>0</v>
      </c>
    </row>
    <row r="126" spans="4:4" x14ac:dyDescent="0.2">
      <c r="D126" s="31">
        <v>0</v>
      </c>
    </row>
    <row r="128" spans="4:4" x14ac:dyDescent="0.2">
      <c r="D128" s="31">
        <v>0</v>
      </c>
    </row>
    <row r="129" spans="4:4" x14ac:dyDescent="0.2">
      <c r="D129" s="31">
        <v>0</v>
      </c>
    </row>
    <row r="130" spans="4:4" x14ac:dyDescent="0.2">
      <c r="D130" s="31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4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5" t="s">
        <v>600</v>
      </c>
      <c r="B1" s="186"/>
      <c r="C1" s="187"/>
    </row>
    <row r="2" spans="1:3" s="33" customFormat="1" ht="18.95" customHeight="1" x14ac:dyDescent="0.25">
      <c r="A2" s="188" t="s">
        <v>507</v>
      </c>
      <c r="B2" s="189"/>
      <c r="C2" s="190"/>
    </row>
    <row r="3" spans="1:3" s="33" customFormat="1" ht="18.95" customHeight="1" x14ac:dyDescent="0.25">
      <c r="A3" s="188" t="s">
        <v>601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15" customHeight="1" x14ac:dyDescent="0.2">
      <c r="A5" s="191" t="s">
        <v>405</v>
      </c>
      <c r="B5" s="192"/>
      <c r="C5" s="147">
        <v>2024</v>
      </c>
    </row>
    <row r="6" spans="1:3" x14ac:dyDescent="0.2">
      <c r="A6" s="72" t="s">
        <v>447</v>
      </c>
      <c r="B6" s="47"/>
      <c r="C6" s="96">
        <v>1408724.95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0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0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1408724.95</v>
      </c>
    </row>
    <row r="42" spans="1:3" x14ac:dyDescent="0.2">
      <c r="B42" s="31" t="s">
        <v>517</v>
      </c>
    </row>
    <row r="132" spans="3:4" x14ac:dyDescent="0.2">
      <c r="D132" s="31">
        <v>0</v>
      </c>
    </row>
    <row r="133" spans="3:4" x14ac:dyDescent="0.2">
      <c r="D133" s="31">
        <v>0</v>
      </c>
    </row>
    <row r="134" spans="3:4" x14ac:dyDescent="0.2">
      <c r="D134" s="31">
        <v>0</v>
      </c>
    </row>
    <row r="136" spans="3:4" x14ac:dyDescent="0.2">
      <c r="C136" s="31">
        <v>0</v>
      </c>
      <c r="D136" s="31">
        <v>0</v>
      </c>
    </row>
    <row r="137" spans="3:4" x14ac:dyDescent="0.2">
      <c r="C137" s="31">
        <v>0</v>
      </c>
      <c r="D137" s="31">
        <v>0</v>
      </c>
    </row>
    <row r="138" spans="3:4" x14ac:dyDescent="0.2">
      <c r="C138" s="31">
        <v>0</v>
      </c>
      <c r="D138" s="31">
        <v>0</v>
      </c>
    </row>
    <row r="139" spans="3:4" x14ac:dyDescent="0.2">
      <c r="C139" s="31">
        <v>0</v>
      </c>
      <c r="D139" s="31">
        <v>0</v>
      </c>
    </row>
    <row r="140" spans="3:4" x14ac:dyDescent="0.2">
      <c r="C140" s="31">
        <v>0</v>
      </c>
      <c r="D140" s="31">
        <v>0</v>
      </c>
    </row>
    <row r="141" spans="3:4" x14ac:dyDescent="0.2">
      <c r="C141" s="31">
        <v>0</v>
      </c>
      <c r="D141" s="31">
        <v>0</v>
      </c>
    </row>
    <row r="142" spans="3:4" x14ac:dyDescent="0.2">
      <c r="C142" s="31">
        <v>0</v>
      </c>
      <c r="D142" s="31">
        <v>0</v>
      </c>
    </row>
    <row r="143" spans="3:4" x14ac:dyDescent="0.2">
      <c r="C143" s="31">
        <v>0</v>
      </c>
      <c r="D143" s="31">
        <v>0</v>
      </c>
    </row>
    <row r="144" spans="3:4" x14ac:dyDescent="0.2">
      <c r="C144" s="31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26" workbookViewId="0">
      <selection activeCell="D48" sqref="D48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3" t="s">
        <v>600</v>
      </c>
      <c r="B1" s="194"/>
      <c r="C1" s="194"/>
      <c r="D1" s="194"/>
      <c r="E1" s="194"/>
      <c r="F1" s="194"/>
      <c r="G1" s="21" t="s">
        <v>497</v>
      </c>
      <c r="H1" s="22">
        <v>2024</v>
      </c>
    </row>
    <row r="2" spans="1:10" ht="18.95" customHeight="1" x14ac:dyDescent="0.2">
      <c r="A2" s="173" t="s">
        <v>508</v>
      </c>
      <c r="B2" s="194"/>
      <c r="C2" s="194"/>
      <c r="D2" s="194"/>
      <c r="E2" s="194"/>
      <c r="F2" s="194"/>
      <c r="G2" s="21" t="s">
        <v>498</v>
      </c>
      <c r="H2" s="22" t="s">
        <v>500</v>
      </c>
    </row>
    <row r="3" spans="1:10" ht="18.95" customHeight="1" x14ac:dyDescent="0.2">
      <c r="A3" s="195" t="s">
        <v>601</v>
      </c>
      <c r="B3" s="196"/>
      <c r="C3" s="196"/>
      <c r="D3" s="196"/>
      <c r="E3" s="196"/>
      <c r="F3" s="196"/>
      <c r="G3" s="21" t="s">
        <v>499</v>
      </c>
      <c r="H3" s="22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61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552</v>
      </c>
      <c r="C39" s="193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2113754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-540208.5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-1573545.5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3" t="s">
        <v>553</v>
      </c>
      <c r="C48" s="193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-2113754</v>
      </c>
    </row>
    <row r="51" spans="1:3" x14ac:dyDescent="0.2">
      <c r="A51" s="23">
        <v>8220</v>
      </c>
      <c r="B51" s="112" t="s">
        <v>46</v>
      </c>
      <c r="C51" s="114">
        <v>354444.66</v>
      </c>
    </row>
    <row r="52" spans="1:3" x14ac:dyDescent="0.2">
      <c r="A52" s="23">
        <v>8230</v>
      </c>
      <c r="B52" s="112" t="s">
        <v>599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350584.39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-1386.82</v>
      </c>
    </row>
    <row r="56" spans="1:3" x14ac:dyDescent="0.2">
      <c r="A56" s="23">
        <v>8270</v>
      </c>
      <c r="B56" s="112" t="s">
        <v>42</v>
      </c>
      <c r="C56" s="114">
        <v>1410111.77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scale="42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2024-10-18T05:45:55Z</cp:lastPrinted>
  <dcterms:created xsi:type="dcterms:W3CDTF">2012-12-11T20:36:24Z</dcterms:created>
  <dcterms:modified xsi:type="dcterms:W3CDTF">2024-10-18T05:46:01Z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